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الكشف" state="visible" r:id="rId5"/>
  </sheets>
  <definedNames>
    <definedName name="_xlnm.Print_Area" localSheetId="1">'الكشف'!$A1:$N37</definedName>
  </definedNames>
  <calcPr calcId="171027"/>
</workbook>
</file>

<file path=xl/sharedStrings.xml><?xml version="1.0" encoding="utf-8"?>
<sst xmlns="http://schemas.openxmlformats.org/spreadsheetml/2006/main" count="58" uniqueCount="58">
  <si>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</si>
  <si>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</si>
  <si>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</si>
  <si>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</si>
  <si>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</si>
  <si>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</si>
  <si>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</si>
  <si>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</si>
  <si>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</si>
  <si>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</si>
  <si>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كشف مرتبات شهري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</si>
  <si>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</si>
  <si>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</si>
  <si>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</si>
  <si>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</si>
  <si>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</si>
  <si>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</si>
  <si>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كشف المرتبات الشهري</t>
  </si>
  <si>
    <t>الشهر</t>
  </si>
  <si>
    <t>أكتوبر 2026</t>
  </si>
  <si>
    <t>الشركة</t>
  </si>
  <si>
    <t>شركة النور للتجارة</t>
  </si>
  <si>
    <t>أيام الشهر</t>
  </si>
  <si>
    <t>ساعات العمل يوميًا</t>
  </si>
  <si>
    <t>معامل الساعة الإضافية</t>
  </si>
  <si>
    <t>نسبة التأمينات على الموظف</t>
  </si>
  <si>
    <t>الخانات الصفراء هي التي تكتب فيها، وباقي الأعمدة يُحسب وحده. الأسماء والأرقام الموجودة أمثلة للتجربة فقط، فامسحها وأدخل بيانات موظفيك. نسبة التأمينات (11%) ومعامل الإضافي (1.5) مجرد أمثلة، فاكتب ما يطبَّق عندك في بلدك وشركتك، أو صفرًا إن لم تنطبق. أجر الساعة = الأساسي ÷ (أيام الشهر × ساعات اليوم).</t>
  </si>
  <si>
    <t>م</t>
  </si>
  <si>
    <t>اسم الموظف</t>
  </si>
  <si>
    <t>الوظيفة</t>
  </si>
  <si>
    <t>الأساسي</t>
  </si>
  <si>
    <t>البدلات</t>
  </si>
  <si>
    <t>ساعات إضافي</t>
  </si>
  <si>
    <t>قيمة الإضافي</t>
  </si>
  <si>
    <t>خصم تأخير / غياب</t>
  </si>
  <si>
    <t>سلف</t>
  </si>
  <si>
    <t>التأمينات</t>
  </si>
  <si>
    <t>إجمالي المستحق</t>
  </si>
  <si>
    <t>إجمالي الخصم</t>
  </si>
  <si>
    <t>الصافي</t>
  </si>
  <si>
    <t>التوقيع</t>
  </si>
  <si>
    <t>محمود عبد الفتاح</t>
  </si>
  <si>
    <t>محاسب</t>
  </si>
  <si>
    <t>هبة إبراهيم</t>
  </si>
  <si>
    <t>أمينة صندوق</t>
  </si>
  <si>
    <t>أسامة الشناوي</t>
  </si>
  <si>
    <t>مندوب مبيعات</t>
  </si>
  <si>
    <t>ريهام سليمان</t>
  </si>
  <si>
    <t>سكرتارية</t>
  </si>
  <si>
    <t>طارق منصور</t>
  </si>
  <si>
    <t>سائق</t>
  </si>
  <si>
    <t>نجلاء فتحي</t>
  </si>
  <si>
    <t>موارد بشرية</t>
  </si>
  <si>
    <t>يوسف بدر</t>
  </si>
  <si>
    <t>أمين مخزن</t>
  </si>
  <si>
    <t>سمر جمال</t>
  </si>
  <si>
    <t>محاسبة تكاليف</t>
  </si>
  <si>
    <t>الإجمالي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</si>
</sst>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3"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b/>
      <color rgb="FF000000"/>
      <sz val="11"/>
      <name val="Arial"/>
    </font>
    <font>
      <color rgb="FF000000"/>
      <sz val="11"/>
      <name val="Arial"/>
    </font>
    <font>
      <b/>
      <color rgb="FF000000"/>
      <sz val="10"/>
      <name val="Arial"/>
    </font>
    <font>
      <i/>
      <color rgb="FF595959"/>
      <sz val="10"/>
      <name val="Arial"/>
    </font>
    <font>
      <b/>
      <color rgb="FFFFFFFF"/>
      <sz val="11"/>
      <name val="Arial"/>
    </font>
  </fonts>
  <fills count="5">
    <fill>
      <patternFill patternType="none"/>
    </fill>
    <fill>
      <patternFill patternType="gray125"/>
    </fill>
    <fill>
      <patternFill patternType="solid">
        <fgColor rgb="FF1F3864"/>
      </patternFill>
    </fill>
    <fill>
      <patternFill patternType="solid">
        <fgColor rgb="FFFFF2C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5">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3" borderId="1" xfId="0" applyFont="1" applyFill="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2" fontId="9" fillId="3" borderId="1" xfId="0" applyNumberFormat="1" applyFont="1" applyFill="1" applyBorder="1" applyAlignment="1">
      <alignment horizontal="center" vertical="center"/>
    </xf>
    <xf numFmtId="164" fontId="9" fillId="3" borderId="1" xfId="0" applyNumberFormat="1" applyFont="1" applyFill="1" applyBorder="1" applyAlignment="1">
      <alignment horizontal="center" vertical="center"/>
    </xf>
    <xf numFmtId="0" fontId="11" fillId="0" borderId="0" xfId="0" applyFont="1" applyAlignment="1">
      <alignment horizontal="right" vertical="center" wrapText="1"/>
    </xf>
    <xf numFmtId="0" fontId="12" fillId="2"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3" borderId="1" xfId="0" applyFont="1" applyFill="1" applyBorder="1" applyAlignment="1">
      <alignment horizontal="right" vertical="center"/>
    </xf>
    <xf numFmtId="4" fontId="9" fillId="3" borderId="1" xfId="0" applyNumberFormat="1" applyFont="1" applyFill="1" applyBorder="1" applyAlignment="1">
      <alignment horizontal="center" vertical="center"/>
    </xf>
    <xf numFmtId="165" fontId="9" fillId="3" borderId="1" xfId="0" applyNumberFormat="1" applyFont="1" applyFill="1" applyBorder="1" applyAlignment="1">
      <alignment horizontal="center" vertical="center"/>
    </xf>
    <xf numFmtId="4" fontId="9" fillId="0" borderId="1" xfId="0" applyNumberFormat="1" applyFont="1" applyBorder="1" applyAlignment="1">
      <alignment horizontal="center" vertical="center"/>
    </xf>
    <xf numFmtId="0" fontId="8" fillId="4" borderId="1" xfId="0" applyFont="1" applyFill="1" applyBorder="1" applyAlignment="1">
      <alignment horizontal="center" vertical="center"/>
    </xf>
    <xf numFmtId="4" fontId="8" fillId="4" borderId="1" xfId="0" applyNumberFormat="1" applyFont="1" applyFill="1" applyBorder="1" applyAlignment="1">
      <alignment horizontal="center" vertical="center"/>
    </xf>
    <xf numFmtId="165" fontId="8" fillId="4" borderId="1" xfId="0" applyNumberFormat="1" applyFont="1" applyFill="1" applyBorder="1" applyAlignment="1">
      <alignment horizontal="center" vertical="center"/>
    </xf>
    <xf numFmtId="0" fontId="9" fillId="4"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workbookViewId="0" rightToLeft="1" tabSelected="1" showGridLines="0">
      <pane ySplit="6" topLeftCell="A7" activePane="bottomLeft" state="frozen"/>
      <selection pane="bottomLeft"/>
    </sheetView>
  </sheetViews>
  <sheetFormatPr defaultRowHeight="15" outlineLevelRow="0" outlineLevelCol="0" x14ac:dyDescent="55"/>
  <cols>
    <col min="1" max="1" width="5" customWidth="1"/>
    <col min="2" max="2" width="20" customWidth="1"/>
    <col min="3" max="3" width="16" customWidth="1"/>
    <col min="4" max="4" width="12" customWidth="1"/>
    <col min="5" max="5" width="11" customWidth="1"/>
    <col min="7" max="8" width="11" customWidth="1"/>
    <col min="9" max="9" width="10" customWidth="1"/>
    <col min="10" max="10" width="11" customWidth="1"/>
    <col min="11" max="11" width="13" customWidth="1"/>
    <col min="12" max="12" width="12" customWidth="1"/>
    <col min="13" max="13" width="13" customWidth="1"/>
    <col min="14" max="14" width="14" customWidth="1"/>
  </cols>
  <sheetData>
    <row r="1" spans="1:14" x14ac:dyDescent="0.25">
      <c r="A1" s="7" t="s">
        <v>17</v>
      </c>
      <c r="B1" s="7"/>
      <c r="C1" s="7"/>
      <c r="D1" s="7"/>
      <c r="E1" s="7"/>
      <c r="F1" s="7"/>
      <c r="G1" s="7"/>
      <c r="H1" s="7"/>
      <c r="I1" s="7"/>
      <c r="J1" s="7"/>
      <c r="K1" s="7"/>
      <c r="L1" s="7"/>
      <c r="M1" s="7"/>
      <c r="N1" s="7"/>
    </row>
    <row r="2" spans="1:8" x14ac:dyDescent="0.25">
      <c r="A2" s="8" t="s">
        <v>18</v>
      </c>
      <c r="B2" s="9" t="s">
        <v>19</v>
      </c>
      <c r="C2" s="9"/>
      <c r="E2" s="8" t="s">
        <v>20</v>
      </c>
      <c r="F2" s="9" t="s">
        <v>21</v>
      </c>
      <c r="G2" s="9"/>
      <c r="H2" s="9"/>
    </row>
    <row r="3" ht="30" customHeight="1" spans="1:8" x14ac:dyDescent="0.25">
      <c r="A3" s="10" t="s">
        <v>22</v>
      </c>
      <c r="B3" s="9">
        <v>30</v>
      </c>
      <c r="C3" s="10" t="s">
        <v>23</v>
      </c>
      <c r="D3" s="9">
        <v>8</v>
      </c>
      <c r="E3" s="11" t="s">
        <v>24</v>
      </c>
      <c r="F3" s="12">
        <v>1.5</v>
      </c>
      <c r="G3" s="11" t="s">
        <v>25</v>
      </c>
      <c r="H3" s="13">
        <v>0.11</v>
      </c>
    </row>
    <row r="4" ht="34" customHeight="1" spans="1:14" x14ac:dyDescent="0.25">
      <c r="A4" s="14" t="s">
        <v>26</v>
      </c>
      <c r="B4" s="14"/>
      <c r="C4" s="14"/>
      <c r="D4" s="14"/>
      <c r="E4" s="14"/>
      <c r="F4" s="14"/>
      <c r="G4" s="14"/>
      <c r="H4" s="14"/>
      <c r="I4" s="14"/>
      <c r="J4" s="14"/>
      <c r="K4" s="14"/>
      <c r="L4" s="14"/>
      <c r="M4" s="14"/>
      <c r="N4" s="14"/>
    </row>
    <row r="6" ht="32" customHeight="1" spans="1:14" x14ac:dyDescent="0.25">
      <c r="A6" s="15" t="s">
        <v>27</v>
      </c>
      <c r="B6" s="15" t="s">
        <v>28</v>
      </c>
      <c r="C6" s="15" t="s">
        <v>29</v>
      </c>
      <c r="D6" s="15" t="s">
        <v>30</v>
      </c>
      <c r="E6" s="15" t="s">
        <v>31</v>
      </c>
      <c r="F6" s="15" t="s">
        <v>32</v>
      </c>
      <c r="G6" s="15" t="s">
        <v>33</v>
      </c>
      <c r="H6" s="15" t="s">
        <v>34</v>
      </c>
      <c r="I6" s="15" t="s">
        <v>35</v>
      </c>
      <c r="J6" s="15" t="s">
        <v>36</v>
      </c>
      <c r="K6" s="15" t="s">
        <v>37</v>
      </c>
      <c r="L6" s="15" t="s">
        <v>38</v>
      </c>
      <c r="M6" s="15" t="s">
        <v>39</v>
      </c>
      <c r="N6" s="15" t="s">
        <v>40</v>
      </c>
    </row>
    <row r="7" spans="1:14" x14ac:dyDescent="0.25">
      <c r="A7" s="16">
        <f>IF(B7="","",ROW()-6)</f>
      </c>
      <c r="B7" s="17" t="s">
        <v>41</v>
      </c>
      <c r="C7" s="17" t="s">
        <v>42</v>
      </c>
      <c r="D7" s="18">
        <v>9500</v>
      </c>
      <c r="E7" s="18">
        <v>1500</v>
      </c>
      <c r="F7" s="19">
        <v>6</v>
      </c>
      <c r="G7" s="20">
        <f>IF($D7="","",ROUND($D7/($B$3*$D$3)*N(F7)*$F$3,2))</f>
      </c>
      <c r="H7" s="18">
        <v>0</v>
      </c>
      <c r="I7" s="18">
        <v>500</v>
      </c>
      <c r="J7" s="20">
        <f>IF($D7="","",ROUND($D7*$H$3,2))</f>
      </c>
      <c r="K7" s="20">
        <f>IF($D7="","",SUM(D7,E7,G7))</f>
      </c>
      <c r="L7" s="20">
        <f>IF($D7="","",SUM(H7,I7,J7))</f>
      </c>
      <c r="M7" s="20">
        <f>IF($D7="","",K7-L7)</f>
      </c>
      <c r="N7" s="16"/>
    </row>
    <row r="8" spans="1:14" x14ac:dyDescent="0.25">
      <c r="A8" s="16">
        <f>IF(B8="","",ROW()-6)</f>
      </c>
      <c r="B8" s="17" t="s">
        <v>43</v>
      </c>
      <c r="C8" s="17" t="s">
        <v>44</v>
      </c>
      <c r="D8" s="18">
        <v>7200</v>
      </c>
      <c r="E8" s="18">
        <v>1000</v>
      </c>
      <c r="F8" s="19">
        <v>0</v>
      </c>
      <c r="G8" s="20">
        <f>IF($D8="","",ROUND($D8/($B$3*$D$3)*N(F8)*$F$3,2))</f>
      </c>
      <c r="H8" s="18">
        <v>120</v>
      </c>
      <c r="I8" s="18">
        <v>0</v>
      </c>
      <c r="J8" s="20">
        <f>IF($D8="","",ROUND($D8*$H$3,2))</f>
      </c>
      <c r="K8" s="20">
        <f>IF($D8="","",SUM(D8,E8,G8))</f>
      </c>
      <c r="L8" s="20">
        <f>IF($D8="","",SUM(H8,I8,J8))</f>
      </c>
      <c r="M8" s="20">
        <f>IF($D8="","",K8-L8)</f>
      </c>
      <c r="N8" s="16"/>
    </row>
    <row r="9" spans="1:14" x14ac:dyDescent="0.25">
      <c r="A9" s="16">
        <f>IF(B9="","",ROW()-6)</f>
      </c>
      <c r="B9" s="17" t="s">
        <v>45</v>
      </c>
      <c r="C9" s="17" t="s">
        <v>46</v>
      </c>
      <c r="D9" s="18">
        <v>6800</v>
      </c>
      <c r="E9" s="18">
        <v>1800</v>
      </c>
      <c r="F9" s="19">
        <v>12</v>
      </c>
      <c r="G9" s="20">
        <f>IF($D9="","",ROUND($D9/($B$3*$D$3)*N(F9)*$F$3,2))</f>
      </c>
      <c r="H9" s="18">
        <v>0</v>
      </c>
      <c r="I9" s="18">
        <v>0</v>
      </c>
      <c r="J9" s="20">
        <f>IF($D9="","",ROUND($D9*$H$3,2))</f>
      </c>
      <c r="K9" s="20">
        <f>IF($D9="","",SUM(D9,E9,G9))</f>
      </c>
      <c r="L9" s="20">
        <f>IF($D9="","",SUM(H9,I9,J9))</f>
      </c>
      <c r="M9" s="20">
        <f>IF($D9="","",K9-L9)</f>
      </c>
      <c r="N9" s="16"/>
    </row>
    <row r="10" spans="1:14" x14ac:dyDescent="0.25">
      <c r="A10" s="16">
        <f>IF(B10="","",ROW()-6)</f>
      </c>
      <c r="B10" s="17" t="s">
        <v>47</v>
      </c>
      <c r="C10" s="17" t="s">
        <v>48</v>
      </c>
      <c r="D10" s="18">
        <v>6000</v>
      </c>
      <c r="E10" s="18">
        <v>800</v>
      </c>
      <c r="F10" s="19">
        <v>0</v>
      </c>
      <c r="G10" s="20">
        <f>IF($D10="","",ROUND($D10/($B$3*$D$3)*N(F10)*$F$3,2))</f>
      </c>
      <c r="H10" s="18">
        <v>0</v>
      </c>
      <c r="I10" s="18">
        <v>0</v>
      </c>
      <c r="J10" s="20">
        <f>IF($D10="","",ROUND($D10*$H$3,2))</f>
      </c>
      <c r="K10" s="20">
        <f>IF($D10="","",SUM(D10,E10,G10))</f>
      </c>
      <c r="L10" s="20">
        <f>IF($D10="","",SUM(H10,I10,J10))</f>
      </c>
      <c r="M10" s="20">
        <f>IF($D10="","",K10-L10)</f>
      </c>
      <c r="N10" s="16"/>
    </row>
    <row r="11" spans="1:14" x14ac:dyDescent="0.25">
      <c r="A11" s="16">
        <f>IF(B11="","",ROW()-6)</f>
      </c>
      <c r="B11" s="17" t="s">
        <v>49</v>
      </c>
      <c r="C11" s="17" t="s">
        <v>50</v>
      </c>
      <c r="D11" s="18">
        <v>5500</v>
      </c>
      <c r="E11" s="18">
        <v>700</v>
      </c>
      <c r="F11" s="19">
        <v>20</v>
      </c>
      <c r="G11" s="20">
        <f>IF($D11="","",ROUND($D11/($B$3*$D$3)*N(F11)*$F$3,2))</f>
      </c>
      <c r="H11" s="18">
        <v>90</v>
      </c>
      <c r="I11" s="18">
        <v>300</v>
      </c>
      <c r="J11" s="20">
        <f>IF($D11="","",ROUND($D11*$H$3,2))</f>
      </c>
      <c r="K11" s="20">
        <f>IF($D11="","",SUM(D11,E11,G11))</f>
      </c>
      <c r="L11" s="20">
        <f>IF($D11="","",SUM(H11,I11,J11))</f>
      </c>
      <c r="M11" s="20">
        <f>IF($D11="","",K11-L11)</f>
      </c>
      <c r="N11" s="16"/>
    </row>
    <row r="12" spans="1:14" x14ac:dyDescent="0.25">
      <c r="A12" s="16">
        <f>IF(B12="","",ROW()-6)</f>
      </c>
      <c r="B12" s="17" t="s">
        <v>51</v>
      </c>
      <c r="C12" s="17" t="s">
        <v>52</v>
      </c>
      <c r="D12" s="18">
        <v>8800</v>
      </c>
      <c r="E12" s="18">
        <v>1200</v>
      </c>
      <c r="F12" s="19">
        <v>0</v>
      </c>
      <c r="G12" s="20">
        <f>IF($D12="","",ROUND($D12/($B$3*$D$3)*N(F12)*$F$3,2))</f>
      </c>
      <c r="H12" s="18">
        <v>0</v>
      </c>
      <c r="I12" s="18">
        <v>0</v>
      </c>
      <c r="J12" s="20">
        <f>IF($D12="","",ROUND($D12*$H$3,2))</f>
      </c>
      <c r="K12" s="20">
        <f>IF($D12="","",SUM(D12,E12,G12))</f>
      </c>
      <c r="L12" s="20">
        <f>IF($D12="","",SUM(H12,I12,J12))</f>
      </c>
      <c r="M12" s="20">
        <f>IF($D12="","",K12-L12)</f>
      </c>
      <c r="N12" s="16"/>
    </row>
    <row r="13" spans="1:14" x14ac:dyDescent="0.25">
      <c r="A13" s="16">
        <f>IF(B13="","",ROW()-6)</f>
      </c>
      <c r="B13" s="17" t="s">
        <v>53</v>
      </c>
      <c r="C13" s="17" t="s">
        <v>54</v>
      </c>
      <c r="D13" s="18">
        <v>6300</v>
      </c>
      <c r="E13" s="18">
        <v>900</v>
      </c>
      <c r="F13" s="19">
        <v>8</v>
      </c>
      <c r="G13" s="20">
        <f>IF($D13="","",ROUND($D13/($B$3*$D$3)*N(F13)*$F$3,2))</f>
      </c>
      <c r="H13" s="18">
        <v>0</v>
      </c>
      <c r="I13" s="18">
        <v>0</v>
      </c>
      <c r="J13" s="20">
        <f>IF($D13="","",ROUND($D13*$H$3,2))</f>
      </c>
      <c r="K13" s="20">
        <f>IF($D13="","",SUM(D13,E13,G13))</f>
      </c>
      <c r="L13" s="20">
        <f>IF($D13="","",SUM(H13,I13,J13))</f>
      </c>
      <c r="M13" s="20">
        <f>IF($D13="","",K13-L13)</f>
      </c>
      <c r="N13" s="16"/>
    </row>
    <row r="14" spans="1:14" x14ac:dyDescent="0.25">
      <c r="A14" s="16">
        <f>IF(B14="","",ROW()-6)</f>
      </c>
      <c r="B14" s="17" t="s">
        <v>55</v>
      </c>
      <c r="C14" s="17" t="s">
        <v>56</v>
      </c>
      <c r="D14" s="18">
        <v>9000</v>
      </c>
      <c r="E14" s="18">
        <v>1300</v>
      </c>
      <c r="F14" s="19">
        <v>0</v>
      </c>
      <c r="G14" s="20">
        <f>IF($D14="","",ROUND($D14/($B$3*$D$3)*N(F14)*$F$3,2))</f>
      </c>
      <c r="H14" s="18">
        <v>45</v>
      </c>
      <c r="I14" s="18">
        <v>0</v>
      </c>
      <c r="J14" s="20">
        <f>IF($D14="","",ROUND($D14*$H$3,2))</f>
      </c>
      <c r="K14" s="20">
        <f>IF($D14="","",SUM(D14,E14,G14))</f>
      </c>
      <c r="L14" s="20">
        <f>IF($D14="","",SUM(H14,I14,J14))</f>
      </c>
      <c r="M14" s="20">
        <f>IF($D14="","",K14-L14)</f>
      </c>
      <c r="N14" s="16"/>
    </row>
    <row r="15" spans="1:14" x14ac:dyDescent="0.25">
      <c r="A15" s="16">
        <f>IF(B15="","",ROW()-6)</f>
      </c>
      <c r="B15" s="17"/>
      <c r="C15" s="17"/>
      <c r="D15" s="18"/>
      <c r="E15" s="18"/>
      <c r="F15" s="19"/>
      <c r="G15" s="20">
        <f>IF($D15="","",ROUND($D15/($B$3*$D$3)*N(F15)*$F$3,2))</f>
      </c>
      <c r="H15" s="18"/>
      <c r="I15" s="18"/>
      <c r="J15" s="20">
        <f>IF($D15="","",ROUND($D15*$H$3,2))</f>
      </c>
      <c r="K15" s="20">
        <f>IF($D15="","",SUM(D15,E15,G15))</f>
      </c>
      <c r="L15" s="20">
        <f>IF($D15="","",SUM(H15,I15,J15))</f>
      </c>
      <c r="M15" s="20">
        <f>IF($D15="","",K15-L15)</f>
      </c>
      <c r="N15" s="16"/>
    </row>
    <row r="16" spans="1:14" x14ac:dyDescent="0.25">
      <c r="A16" s="16">
        <f>IF(B16="","",ROW()-6)</f>
      </c>
      <c r="B16" s="17"/>
      <c r="C16" s="17"/>
      <c r="D16" s="18"/>
      <c r="E16" s="18"/>
      <c r="F16" s="19"/>
      <c r="G16" s="20">
        <f>IF($D16="","",ROUND($D16/($B$3*$D$3)*N(F16)*$F$3,2))</f>
      </c>
      <c r="H16" s="18"/>
      <c r="I16" s="18"/>
      <c r="J16" s="20">
        <f>IF($D16="","",ROUND($D16*$H$3,2))</f>
      </c>
      <c r="K16" s="20">
        <f>IF($D16="","",SUM(D16,E16,G16))</f>
      </c>
      <c r="L16" s="20">
        <f>IF($D16="","",SUM(H16,I16,J16))</f>
      </c>
      <c r="M16" s="20">
        <f>IF($D16="","",K16-L16)</f>
      </c>
      <c r="N16" s="16"/>
    </row>
    <row r="17" spans="1:14" x14ac:dyDescent="0.25">
      <c r="A17" s="16">
        <f>IF(B17="","",ROW()-6)</f>
      </c>
      <c r="B17" s="17"/>
      <c r="C17" s="17"/>
      <c r="D17" s="18"/>
      <c r="E17" s="18"/>
      <c r="F17" s="19"/>
      <c r="G17" s="20">
        <f>IF($D17="","",ROUND($D17/($B$3*$D$3)*N(F17)*$F$3,2))</f>
      </c>
      <c r="H17" s="18"/>
      <c r="I17" s="18"/>
      <c r="J17" s="20">
        <f>IF($D17="","",ROUND($D17*$H$3,2))</f>
      </c>
      <c r="K17" s="20">
        <f>IF($D17="","",SUM(D17,E17,G17))</f>
      </c>
      <c r="L17" s="20">
        <f>IF($D17="","",SUM(H17,I17,J17))</f>
      </c>
      <c r="M17" s="20">
        <f>IF($D17="","",K17-L17)</f>
      </c>
      <c r="N17" s="16"/>
    </row>
    <row r="18" spans="1:14" x14ac:dyDescent="0.25">
      <c r="A18" s="16">
        <f>IF(B18="","",ROW()-6)</f>
      </c>
      <c r="B18" s="17"/>
      <c r="C18" s="17"/>
      <c r="D18" s="18"/>
      <c r="E18" s="18"/>
      <c r="F18" s="19"/>
      <c r="G18" s="20">
        <f>IF($D18="","",ROUND($D18/($B$3*$D$3)*N(F18)*$F$3,2))</f>
      </c>
      <c r="H18" s="18"/>
      <c r="I18" s="18"/>
      <c r="J18" s="20">
        <f>IF($D18="","",ROUND($D18*$H$3,2))</f>
      </c>
      <c r="K18" s="20">
        <f>IF($D18="","",SUM(D18,E18,G18))</f>
      </c>
      <c r="L18" s="20">
        <f>IF($D18="","",SUM(H18,I18,J18))</f>
      </c>
      <c r="M18" s="20">
        <f>IF($D18="","",K18-L18)</f>
      </c>
      <c r="N18" s="16"/>
    </row>
    <row r="19" spans="1:14" x14ac:dyDescent="0.25">
      <c r="A19" s="16">
        <f>IF(B19="","",ROW()-6)</f>
      </c>
      <c r="B19" s="17"/>
      <c r="C19" s="17"/>
      <c r="D19" s="18"/>
      <c r="E19" s="18"/>
      <c r="F19" s="19"/>
      <c r="G19" s="20">
        <f>IF($D19="","",ROUND($D19/($B$3*$D$3)*N(F19)*$F$3,2))</f>
      </c>
      <c r="H19" s="18"/>
      <c r="I19" s="18"/>
      <c r="J19" s="20">
        <f>IF($D19="","",ROUND($D19*$H$3,2))</f>
      </c>
      <c r="K19" s="20">
        <f>IF($D19="","",SUM(D19,E19,G19))</f>
      </c>
      <c r="L19" s="20">
        <f>IF($D19="","",SUM(H19,I19,J19))</f>
      </c>
      <c r="M19" s="20">
        <f>IF($D19="","",K19-L19)</f>
      </c>
      <c r="N19" s="16"/>
    </row>
    <row r="20" spans="1:14" x14ac:dyDescent="0.25">
      <c r="A20" s="16">
        <f>IF(B20="","",ROW()-6)</f>
      </c>
      <c r="B20" s="17"/>
      <c r="C20" s="17"/>
      <c r="D20" s="18"/>
      <c r="E20" s="18"/>
      <c r="F20" s="19"/>
      <c r="G20" s="20">
        <f>IF($D20="","",ROUND($D20/($B$3*$D$3)*N(F20)*$F$3,2))</f>
      </c>
      <c r="H20" s="18"/>
      <c r="I20" s="18"/>
      <c r="J20" s="20">
        <f>IF($D20="","",ROUND($D20*$H$3,2))</f>
      </c>
      <c r="K20" s="20">
        <f>IF($D20="","",SUM(D20,E20,G20))</f>
      </c>
      <c r="L20" s="20">
        <f>IF($D20="","",SUM(H20,I20,J20))</f>
      </c>
      <c r="M20" s="20">
        <f>IF($D20="","",K20-L20)</f>
      </c>
      <c r="N20" s="16"/>
    </row>
    <row r="21" spans="1:14" x14ac:dyDescent="0.25">
      <c r="A21" s="16">
        <f>IF(B21="","",ROW()-6)</f>
      </c>
      <c r="B21" s="17"/>
      <c r="C21" s="17"/>
      <c r="D21" s="18"/>
      <c r="E21" s="18"/>
      <c r="F21" s="19"/>
      <c r="G21" s="20">
        <f>IF($D21="","",ROUND($D21/($B$3*$D$3)*N(F21)*$F$3,2))</f>
      </c>
      <c r="H21" s="18"/>
      <c r="I21" s="18"/>
      <c r="J21" s="20">
        <f>IF($D21="","",ROUND($D21*$H$3,2))</f>
      </c>
      <c r="K21" s="20">
        <f>IF($D21="","",SUM(D21,E21,G21))</f>
      </c>
      <c r="L21" s="20">
        <f>IF($D21="","",SUM(H21,I21,J21))</f>
      </c>
      <c r="M21" s="20">
        <f>IF($D21="","",K21-L21)</f>
      </c>
      <c r="N21" s="16"/>
    </row>
    <row r="22" spans="1:14" x14ac:dyDescent="0.25">
      <c r="A22" s="16">
        <f>IF(B22="","",ROW()-6)</f>
      </c>
      <c r="B22" s="17"/>
      <c r="C22" s="17"/>
      <c r="D22" s="18"/>
      <c r="E22" s="18"/>
      <c r="F22" s="19"/>
      <c r="G22" s="20">
        <f>IF($D22="","",ROUND($D22/($B$3*$D$3)*N(F22)*$F$3,2))</f>
      </c>
      <c r="H22" s="18"/>
      <c r="I22" s="18"/>
      <c r="J22" s="20">
        <f>IF($D22="","",ROUND($D22*$H$3,2))</f>
      </c>
      <c r="K22" s="20">
        <f>IF($D22="","",SUM(D22,E22,G22))</f>
      </c>
      <c r="L22" s="20">
        <f>IF($D22="","",SUM(H22,I22,J22))</f>
      </c>
      <c r="M22" s="20">
        <f>IF($D22="","",K22-L22)</f>
      </c>
      <c r="N22" s="16"/>
    </row>
    <row r="23" spans="1:14" x14ac:dyDescent="0.25">
      <c r="A23" s="16">
        <f>IF(B23="","",ROW()-6)</f>
      </c>
      <c r="B23" s="17"/>
      <c r="C23" s="17"/>
      <c r="D23" s="18"/>
      <c r="E23" s="18"/>
      <c r="F23" s="19"/>
      <c r="G23" s="20">
        <f>IF($D23="","",ROUND($D23/($B$3*$D$3)*N(F23)*$F$3,2))</f>
      </c>
      <c r="H23" s="18"/>
      <c r="I23" s="18"/>
      <c r="J23" s="20">
        <f>IF($D23="","",ROUND($D23*$H$3,2))</f>
      </c>
      <c r="K23" s="20">
        <f>IF($D23="","",SUM(D23,E23,G23))</f>
      </c>
      <c r="L23" s="20">
        <f>IF($D23="","",SUM(H23,I23,J23))</f>
      </c>
      <c r="M23" s="20">
        <f>IF($D23="","",K23-L23)</f>
      </c>
      <c r="N23" s="16"/>
    </row>
    <row r="24" spans="1:14" x14ac:dyDescent="0.25">
      <c r="A24" s="16">
        <f>IF(B24="","",ROW()-6)</f>
      </c>
      <c r="B24" s="17"/>
      <c r="C24" s="17"/>
      <c r="D24" s="18"/>
      <c r="E24" s="18"/>
      <c r="F24" s="19"/>
      <c r="G24" s="20">
        <f>IF($D24="","",ROUND($D24/($B$3*$D$3)*N(F24)*$F$3,2))</f>
      </c>
      <c r="H24" s="18"/>
      <c r="I24" s="18"/>
      <c r="J24" s="20">
        <f>IF($D24="","",ROUND($D24*$H$3,2))</f>
      </c>
      <c r="K24" s="20">
        <f>IF($D24="","",SUM(D24,E24,G24))</f>
      </c>
      <c r="L24" s="20">
        <f>IF($D24="","",SUM(H24,I24,J24))</f>
      </c>
      <c r="M24" s="20">
        <f>IF($D24="","",K24-L24)</f>
      </c>
      <c r="N24" s="16"/>
    </row>
    <row r="25" spans="1:14" x14ac:dyDescent="0.25">
      <c r="A25" s="16">
        <f>IF(B25="","",ROW()-6)</f>
      </c>
      <c r="B25" s="17"/>
      <c r="C25" s="17"/>
      <c r="D25" s="18"/>
      <c r="E25" s="18"/>
      <c r="F25" s="19"/>
      <c r="G25" s="20">
        <f>IF($D25="","",ROUND($D25/($B$3*$D$3)*N(F25)*$F$3,2))</f>
      </c>
      <c r="H25" s="18"/>
      <c r="I25" s="18"/>
      <c r="J25" s="20">
        <f>IF($D25="","",ROUND($D25*$H$3,2))</f>
      </c>
      <c r="K25" s="20">
        <f>IF($D25="","",SUM(D25,E25,G25))</f>
      </c>
      <c r="L25" s="20">
        <f>IF($D25="","",SUM(H25,I25,J25))</f>
      </c>
      <c r="M25" s="20">
        <f>IF($D25="","",K25-L25)</f>
      </c>
      <c r="N25" s="16"/>
    </row>
    <row r="26" spans="1:14" x14ac:dyDescent="0.25">
      <c r="A26" s="16">
        <f>IF(B26="","",ROW()-6)</f>
      </c>
      <c r="B26" s="17"/>
      <c r="C26" s="17"/>
      <c r="D26" s="18"/>
      <c r="E26" s="18"/>
      <c r="F26" s="19"/>
      <c r="G26" s="20">
        <f>IF($D26="","",ROUND($D26/($B$3*$D$3)*N(F26)*$F$3,2))</f>
      </c>
      <c r="H26" s="18"/>
      <c r="I26" s="18"/>
      <c r="J26" s="20">
        <f>IF($D26="","",ROUND($D26*$H$3,2))</f>
      </c>
      <c r="K26" s="20">
        <f>IF($D26="","",SUM(D26,E26,G26))</f>
      </c>
      <c r="L26" s="20">
        <f>IF($D26="","",SUM(H26,I26,J26))</f>
      </c>
      <c r="M26" s="20">
        <f>IF($D26="","",K26-L26)</f>
      </c>
      <c r="N26" s="16"/>
    </row>
    <row r="27" spans="1:14" x14ac:dyDescent="0.25">
      <c r="A27" s="16">
        <f>IF(B27="","",ROW()-6)</f>
      </c>
      <c r="B27" s="17"/>
      <c r="C27" s="17"/>
      <c r="D27" s="18"/>
      <c r="E27" s="18"/>
      <c r="F27" s="19"/>
      <c r="G27" s="20">
        <f>IF($D27="","",ROUND($D27/($B$3*$D$3)*N(F27)*$F$3,2))</f>
      </c>
      <c r="H27" s="18"/>
      <c r="I27" s="18"/>
      <c r="J27" s="20">
        <f>IF($D27="","",ROUND($D27*$H$3,2))</f>
      </c>
      <c r="K27" s="20">
        <f>IF($D27="","",SUM(D27,E27,G27))</f>
      </c>
      <c r="L27" s="20">
        <f>IF($D27="","",SUM(H27,I27,J27))</f>
      </c>
      <c r="M27" s="20">
        <f>IF($D27="","",K27-L27)</f>
      </c>
      <c r="N27" s="16"/>
    </row>
    <row r="28" spans="1:14" x14ac:dyDescent="0.25">
      <c r="A28" s="16">
        <f>IF(B28="","",ROW()-6)</f>
      </c>
      <c r="B28" s="17"/>
      <c r="C28" s="17"/>
      <c r="D28" s="18"/>
      <c r="E28" s="18"/>
      <c r="F28" s="19"/>
      <c r="G28" s="20">
        <f>IF($D28="","",ROUND($D28/($B$3*$D$3)*N(F28)*$F$3,2))</f>
      </c>
      <c r="H28" s="18"/>
      <c r="I28" s="18"/>
      <c r="J28" s="20">
        <f>IF($D28="","",ROUND($D28*$H$3,2))</f>
      </c>
      <c r="K28" s="20">
        <f>IF($D28="","",SUM(D28,E28,G28))</f>
      </c>
      <c r="L28" s="20">
        <f>IF($D28="","",SUM(H28,I28,J28))</f>
      </c>
      <c r="M28" s="20">
        <f>IF($D28="","",K28-L28)</f>
      </c>
      <c r="N28" s="16"/>
    </row>
    <row r="29" spans="1:14" x14ac:dyDescent="0.25">
      <c r="A29" s="16">
        <f>IF(B29="","",ROW()-6)</f>
      </c>
      <c r="B29" s="17"/>
      <c r="C29" s="17"/>
      <c r="D29" s="18"/>
      <c r="E29" s="18"/>
      <c r="F29" s="19"/>
      <c r="G29" s="20">
        <f>IF($D29="","",ROUND($D29/($B$3*$D$3)*N(F29)*$F$3,2))</f>
      </c>
      <c r="H29" s="18"/>
      <c r="I29" s="18"/>
      <c r="J29" s="20">
        <f>IF($D29="","",ROUND($D29*$H$3,2))</f>
      </c>
      <c r="K29" s="20">
        <f>IF($D29="","",SUM(D29,E29,G29))</f>
      </c>
      <c r="L29" s="20">
        <f>IF($D29="","",SUM(H29,I29,J29))</f>
      </c>
      <c r="M29" s="20">
        <f>IF($D29="","",K29-L29)</f>
      </c>
      <c r="N29" s="16"/>
    </row>
    <row r="30" spans="1:14" x14ac:dyDescent="0.25">
      <c r="A30" s="16">
        <f>IF(B30="","",ROW()-6)</f>
      </c>
      <c r="B30" s="17"/>
      <c r="C30" s="17"/>
      <c r="D30" s="18"/>
      <c r="E30" s="18"/>
      <c r="F30" s="19"/>
      <c r="G30" s="20">
        <f>IF($D30="","",ROUND($D30/($B$3*$D$3)*N(F30)*$F$3,2))</f>
      </c>
      <c r="H30" s="18"/>
      <c r="I30" s="18"/>
      <c r="J30" s="20">
        <f>IF($D30="","",ROUND($D30*$H$3,2))</f>
      </c>
      <c r="K30" s="20">
        <f>IF($D30="","",SUM(D30,E30,G30))</f>
      </c>
      <c r="L30" s="20">
        <f>IF($D30="","",SUM(H30,I30,J30))</f>
      </c>
      <c r="M30" s="20">
        <f>IF($D30="","",K30-L30)</f>
      </c>
      <c r="N30" s="16"/>
    </row>
    <row r="31" spans="1:14" x14ac:dyDescent="0.25">
      <c r="A31" s="16">
        <f>IF(B31="","",ROW()-6)</f>
      </c>
      <c r="B31" s="17"/>
      <c r="C31" s="17"/>
      <c r="D31" s="18"/>
      <c r="E31" s="18"/>
      <c r="F31" s="19"/>
      <c r="G31" s="20">
        <f>IF($D31="","",ROUND($D31/($B$3*$D$3)*N(F31)*$F$3,2))</f>
      </c>
      <c r="H31" s="18"/>
      <c r="I31" s="18"/>
      <c r="J31" s="20">
        <f>IF($D31="","",ROUND($D31*$H$3,2))</f>
      </c>
      <c r="K31" s="20">
        <f>IF($D31="","",SUM(D31,E31,G31))</f>
      </c>
      <c r="L31" s="20">
        <f>IF($D31="","",SUM(H31,I31,J31))</f>
      </c>
      <c r="M31" s="20">
        <f>IF($D31="","",K31-L31)</f>
      </c>
      <c r="N31" s="16"/>
    </row>
    <row r="32" spans="1:14" x14ac:dyDescent="0.25">
      <c r="A32" s="16">
        <f>IF(B32="","",ROW()-6)</f>
      </c>
      <c r="B32" s="17"/>
      <c r="C32" s="17"/>
      <c r="D32" s="18"/>
      <c r="E32" s="18"/>
      <c r="F32" s="19"/>
      <c r="G32" s="20">
        <f>IF($D32="","",ROUND($D32/($B$3*$D$3)*N(F32)*$F$3,2))</f>
      </c>
      <c r="H32" s="18"/>
      <c r="I32" s="18"/>
      <c r="J32" s="20">
        <f>IF($D32="","",ROUND($D32*$H$3,2))</f>
      </c>
      <c r="K32" s="20">
        <f>IF($D32="","",SUM(D32,E32,G32))</f>
      </c>
      <c r="L32" s="20">
        <f>IF($D32="","",SUM(H32,I32,J32))</f>
      </c>
      <c r="M32" s="20">
        <f>IF($D32="","",K32-L32)</f>
      </c>
      <c r="N32" s="16"/>
    </row>
    <row r="33" spans="1:14" x14ac:dyDescent="0.25">
      <c r="A33" s="16">
        <f>IF(B33="","",ROW()-6)</f>
      </c>
      <c r="B33" s="17"/>
      <c r="C33" s="17"/>
      <c r="D33" s="18"/>
      <c r="E33" s="18"/>
      <c r="F33" s="19"/>
      <c r="G33" s="20">
        <f>IF($D33="","",ROUND($D33/($B$3*$D$3)*N(F33)*$F$3,2))</f>
      </c>
      <c r="H33" s="18"/>
      <c r="I33" s="18"/>
      <c r="J33" s="20">
        <f>IF($D33="","",ROUND($D33*$H$3,2))</f>
      </c>
      <c r="K33" s="20">
        <f>IF($D33="","",SUM(D33,E33,G33))</f>
      </c>
      <c r="L33" s="20">
        <f>IF($D33="","",SUM(H33,I33,J33))</f>
      </c>
      <c r="M33" s="20">
        <f>IF($D33="","",K33-L33)</f>
      </c>
      <c r="N33" s="16"/>
    </row>
    <row r="34" spans="1:14" x14ac:dyDescent="0.25">
      <c r="A34" s="16">
        <f>IF(B34="","",ROW()-6)</f>
      </c>
      <c r="B34" s="17"/>
      <c r="C34" s="17"/>
      <c r="D34" s="18"/>
      <c r="E34" s="18"/>
      <c r="F34" s="19"/>
      <c r="G34" s="20">
        <f>IF($D34="","",ROUND($D34/($B$3*$D$3)*N(F34)*$F$3,2))</f>
      </c>
      <c r="H34" s="18"/>
      <c r="I34" s="18"/>
      <c r="J34" s="20">
        <f>IF($D34="","",ROUND($D34*$H$3,2))</f>
      </c>
      <c r="K34" s="20">
        <f>IF($D34="","",SUM(D34,E34,G34))</f>
      </c>
      <c r="L34" s="20">
        <f>IF($D34="","",SUM(H34,I34,J34))</f>
      </c>
      <c r="M34" s="20">
        <f>IF($D34="","",K34-L34)</f>
      </c>
      <c r="N34" s="16"/>
    </row>
    <row r="35" spans="1:14" x14ac:dyDescent="0.25">
      <c r="A35" s="16">
        <f>IF(B35="","",ROW()-6)</f>
      </c>
      <c r="B35" s="17"/>
      <c r="C35" s="17"/>
      <c r="D35" s="18"/>
      <c r="E35" s="18"/>
      <c r="F35" s="19"/>
      <c r="G35" s="20">
        <f>IF($D35="","",ROUND($D35/($B$3*$D$3)*N(F35)*$F$3,2))</f>
      </c>
      <c r="H35" s="18"/>
      <c r="I35" s="18"/>
      <c r="J35" s="20">
        <f>IF($D35="","",ROUND($D35*$H$3,2))</f>
      </c>
      <c r="K35" s="20">
        <f>IF($D35="","",SUM(D35,E35,G35))</f>
      </c>
      <c r="L35" s="20">
        <f>IF($D35="","",SUM(H35,I35,J35))</f>
      </c>
      <c r="M35" s="20">
        <f>IF($D35="","",K35-L35)</f>
      </c>
      <c r="N35" s="16"/>
    </row>
    <row r="36" spans="1:14" x14ac:dyDescent="0.25">
      <c r="A36" s="16">
        <f>IF(B36="","",ROW()-6)</f>
      </c>
      <c r="B36" s="17"/>
      <c r="C36" s="17"/>
      <c r="D36" s="18"/>
      <c r="E36" s="18"/>
      <c r="F36" s="19"/>
      <c r="G36" s="20">
        <f>IF($D36="","",ROUND($D36/($B$3*$D$3)*N(F36)*$F$3,2))</f>
      </c>
      <c r="H36" s="18"/>
      <c r="I36" s="18"/>
      <c r="J36" s="20">
        <f>IF($D36="","",ROUND($D36*$H$3,2))</f>
      </c>
      <c r="K36" s="20">
        <f>IF($D36="","",SUM(D36,E36,G36))</f>
      </c>
      <c r="L36" s="20">
        <f>IF($D36="","",SUM(H36,I36,J36))</f>
      </c>
      <c r="M36" s="20">
        <f>IF($D36="","",K36-L36)</f>
      </c>
      <c r="N36" s="16"/>
    </row>
    <row r="37" spans="1:14" x14ac:dyDescent="0.25">
      <c r="A37" s="21" t="s">
        <v>57</v>
      </c>
      <c r="B37" s="21"/>
      <c r="C37" s="21"/>
      <c r="D37" s="22">
        <f>SUM(D7:D36)</f>
      </c>
      <c r="E37" s="22">
        <f>SUM(E7:E36)</f>
      </c>
      <c r="F37" s="23">
        <f>SUM(F7:F36)</f>
      </c>
      <c r="G37" s="22">
        <f>SUM(G7:G36)</f>
      </c>
      <c r="H37" s="22">
        <f>SUM(H7:H36)</f>
      </c>
      <c r="I37" s="22">
        <f>SUM(I7:I36)</f>
      </c>
      <c r="J37" s="22">
        <f>SUM(J7:J36)</f>
      </c>
      <c r="K37" s="22">
        <f>SUM(K7:K36)</f>
      </c>
      <c r="L37" s="22">
        <f>SUM(L7:L36)</f>
      </c>
      <c r="M37" s="22">
        <f>SUM(M7:M36)</f>
      </c>
      <c r="N37" s="24"/>
    </row>
  </sheetData>
  <mergeCells count="5">
    <mergeCell ref="A1:N1"/>
    <mergeCell ref="B2:C2"/>
    <mergeCell ref="F2:H2"/>
    <mergeCell ref="A4:N4"/>
    <mergeCell ref="A37:C37"/>
  </mergeCells>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عن المجلة</vt:lpstr>
      <vt:lpstr>الكشف</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كشف مرتبات شهري</dc:title>
  <dc:subject/>
  <dc:description/>
  <cp:keywords/>
  <cp:category/>
  <cp:lastModifiedBy>Unknown</cp:lastModifiedBy>
  <dcterms:created xsi:type="dcterms:W3CDTF">2026-09-24T00:00:00Z</dcterms:created>
  <dcterms:modified xsi:type="dcterms:W3CDTF">2026-09-24T16:13:41Z</dcterms:modified>
</cp:coreProperties>
</file>